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01" activeTab="0"/>
  </bookViews>
  <sheets>
    <sheet name="ICTaAV" sheetId="1" r:id="rId1"/>
  </sheets>
  <definedNames>
    <definedName name="Dodavka0">NA()</definedName>
    <definedName name="Montaz0">NA()</definedName>
    <definedName name="Poznamka">NA()</definedName>
    <definedName name="Typ">NA()</definedName>
  </definedNames>
  <calcPr fullCalcOnLoad="1"/>
</workbook>
</file>

<file path=xl/sharedStrings.xml><?xml version="1.0" encoding="utf-8"?>
<sst xmlns="http://schemas.openxmlformats.org/spreadsheetml/2006/main" count="115" uniqueCount="74">
  <si>
    <t>Sekce</t>
  </si>
  <si>
    <t>Název</t>
  </si>
  <si>
    <t>Popis</t>
  </si>
  <si>
    <t>Počet (MJ)</t>
  </si>
  <si>
    <t>Rozměr (cm)</t>
  </si>
  <si>
    <t>Jednotková cena</t>
  </si>
  <si>
    <t>Cena celkem</t>
  </si>
  <si>
    <t>š</t>
  </si>
  <si>
    <t>hl</t>
  </si>
  <si>
    <t>v</t>
  </si>
  <si>
    <t>bez DPH</t>
  </si>
  <si>
    <t>s DPH</t>
  </si>
  <si>
    <t>ks</t>
  </si>
  <si>
    <t>Interní číslo položky</t>
  </si>
  <si>
    <t>ICTaAV</t>
  </si>
  <si>
    <t>Ch29+Př27+Fy37</t>
  </si>
  <si>
    <t>PC</t>
  </si>
  <si>
    <t>Fy38+Ch30+Př28</t>
  </si>
  <si>
    <t xml:space="preserve">Monitor </t>
  </si>
  <si>
    <t>Monitor, úhlopříčka 27”,16:9, nativní rozlišení 3840x2160, displej IPS, odezva 6ms, frekvence 60Hz, Jas 350 cd/m2, úhly pohledu h/v 178/178 st.,Pivot, výškově nastavitelný, vstupy: DisplayPort, HDMI, USB hub, USB Type-C</t>
  </si>
  <si>
    <t>Fy47+Ch36+Př31</t>
  </si>
  <si>
    <t>Notebook</t>
  </si>
  <si>
    <t>Ch37+Př32</t>
  </si>
  <si>
    <t>Tablet</t>
  </si>
  <si>
    <t>Fy52</t>
  </si>
  <si>
    <t>Síťové úložiště (NAS)</t>
  </si>
  <si>
    <t>Fy73</t>
  </si>
  <si>
    <t>Digitální kamera</t>
  </si>
  <si>
    <t>Max. velikost (163 x 78 x 68 mm) i max.hmotnost 396 g, na 4K video vyvinutý objektiv Leica Dicomar s 20x optickým zoomem, s možností inteligentního prodloužení, špičková světelnost f/1,8-3,6, výklopný 0,24" širokoúhlý hledáček EVF (ekvivalent 1 555 200 bodů)</t>
  </si>
  <si>
    <t>Fy67+př43+Ch38</t>
  </si>
  <si>
    <t>Fotoaparát</t>
  </si>
  <si>
    <t>Univerzální objektiv s 8,3x optickým zoom, 24-200mm, f/2,8-4,5, ověřený 1" snímač s rozlišením 20,1 Mpx, až 960fps, až 1/32000s závěrka,4K video s podporou HDR. Sekvenční snímání 24 sn./s a to při AF/AE sledování,  zaostřování až 0,03 s, optická stabilizace s účinností 4 EV. Obrazovka 3“, 900k pixelů, úhel nastavení +180/-90 st., dotykový panel (např.spoušť), dotykové ostření. Hledáček elektronický 2Mpix. WiFi, NFC, mikroUSB, mikro HDMI, bluetooth 4.1. nabíjení USB. Čtení QR kódů.Velikost max. 105X60x45 mm. Hmotnost těla max. 280g. 128 GB karta SDXC Class 10 UHS-1, zápis 90 MB/s, záruka 5 let.</t>
  </si>
  <si>
    <t>Fy70</t>
  </si>
  <si>
    <t>Minikamera</t>
  </si>
  <si>
    <t>Vylepšená stabilizace, bezrámečkové tělo, Inovovaná funkce HyperSmooth 2.0, TimeWarp 2.0 nyní bez nutnosti nastavování, SuperPhoto + HDR - vysoký kontrast, vynikající ostrost, LiveBurst zaznamenává 1,5 vteřiny před a po stisknutí spouště, Vodotěsná až do 10 metrů bez obalu</t>
  </si>
  <si>
    <t>Fy68+Fy71+Fy74</t>
  </si>
  <si>
    <t>Stativ</t>
  </si>
  <si>
    <t>Kulová stativová hlava, nosnost 8 kg, hmotnost 1,4 kg, max. Výška 157 cm, min.výška 2,5 cm, složený 44 cm, materiál karbon, otočné zamykání nohou, 4 sekce.</t>
  </si>
  <si>
    <t>Ch40+Př45</t>
  </si>
  <si>
    <t>Kulová stativová hlava, nosnost 4 kg, hmotnost 1,4 kg, max. Výška 144 cm, min.výška 34 cm, složený 40 cm, materiál hliník, pákové zamykání nohou, 4 sekce.</t>
  </si>
  <si>
    <t>Ch35+Fy64+Př34</t>
  </si>
  <si>
    <t>Vizualizér</t>
  </si>
  <si>
    <t>Fy39</t>
  </si>
  <si>
    <t>3D tiskárna</t>
  </si>
  <si>
    <t>3D tiskárna - technologie tisku FDM, tisková plocha 250x 210x 210mm, celkový modelovací prostor 11.025cm3, výška vrstvy 0.05mm, tryska 0.4mm, tiskový materiál je struna 1.75mm, rychlost tisku 200+ mm/s, IR senzor filamentu, podporuje materiály ABS, PLA, PETT, HIPS, Laywood, Laybrick, Bronzefill, ASA, T-Glase,filamenty s uhlíkovým vláknem, polykarbonát, plně automatická kalibrace tiskové plochy, vyhřívaná magnetická podložka s vyměnitelnými tiskovými pláty, detekce a zotavení ze ztráty přívodu energie, LCD displej, čtečka SD, USB 2.0</t>
  </si>
  <si>
    <t>Fy46</t>
  </si>
  <si>
    <t>3D skener</t>
  </si>
  <si>
    <t>Fy40</t>
  </si>
  <si>
    <t>Lepidlo pro 3D tiskárnu</t>
  </si>
  <si>
    <t>Cívka 1 kg, různé barvy</t>
  </si>
  <si>
    <t>Fy34+Ch44+Př25</t>
  </si>
  <si>
    <t>Interaktivní displej, velikost 86"</t>
  </si>
  <si>
    <t>Fy35+Př26+Ch45</t>
  </si>
  <si>
    <t>Pylony pro interaktivní displej včetně křídel</t>
  </si>
  <si>
    <t>minimální výška 250cm, snadný, tichý, vertikální posuv, včetně křídel pro popis fixem z obou stran</t>
  </si>
  <si>
    <t>Fy28+Ch19+Př18</t>
  </si>
  <si>
    <t>Školní rozhlas</t>
  </si>
  <si>
    <t>Reproduktor 100 V pro plošné uzvučení 10 W na stěnu. Kmitočet 110 – 13000 Hz, citlivost 95 db, rozměry 275 x 200 x 110 hloubka, hmotnost 1,5 kg, montáž na stěnu, barva bílá, montážní úchyt.</t>
  </si>
  <si>
    <t>Př48</t>
  </si>
  <si>
    <t>Adaptér</t>
  </si>
  <si>
    <t>Adaptér mikro USB na USB</t>
  </si>
  <si>
    <t>Ch34</t>
  </si>
  <si>
    <t>Dobíjecí skříňka na tablety</t>
  </si>
  <si>
    <t>Dobíjecí skříň na 32 tabletů + 1 notebook, dvojitý systém proti přepětí a proti přetížení systému, ochrana proti přehřátí. Pěnové vložjky z nehořlavého materiálu pro ukádání tabletů max. 12,2“. LED signalizace připopjení tabletu. Police pro nabíjení notebooku. Rozměny š730 x v1050 x h440. Barva šedá. Časové omezení napájení pro každé zařízení. Manipulační madla, 4 kola (2 s brzdou), průměr min. 100 mm, šedá guma nešpinící podlahu. Gumové nárazníky. Bezpečnostní zámek dveří skříně. Kovová konstrukce.</t>
  </si>
  <si>
    <t>Ch32+Př30</t>
  </si>
  <si>
    <t>Software</t>
  </si>
  <si>
    <t>Kancelářský balík software nástrojů pro vytváření prezentací, textových dokumentů, editor tabulek, správce elektronické pošty, poznámkového elektronického bloku kompatibilní s Microsoft platformou zajišťující funkčnost se stávajícím vybavením, trvalá licence nevázaná na HW, možný downgrade.</t>
  </si>
  <si>
    <t>Přenosný, skenovací oblast minimálně od 20X20x20cm do minimálně 2x2x2m, vzdálenost od objektu alespoň 30-100 cm, usb 3.0,  kompatibilita s již zavedeným software Windows 64 bit, výstupní formát dat kompatibilní s nabízenou 3D tiskárnou z položky „3D tiskárna“.</t>
  </si>
  <si>
    <t>Interaktivní displej, uhlopříčka 86”, 16:9, LCD, rozlišení HDMI vstupu 3840x2160, vertikální frekvence 60Hz, jas 350 cd/m2, pozorovací úhel 178 st., odezva 8ms, LAN 1Gb/s, WIFI, bluetooth 4.2, IR ovladač, repro 2x15 W, USB Type-C, 20 současných dotyků, dotyk prstem, popisovačem, houbičkou, současné rozpoznávání 4 různých barev popisovačů a přiřazení barvy digitálnímu inkoustu, senzory přítomnosti osob pro šetření el.energie. Displej obsahuje aplikaci pro psaní digitálním inkoustem na bílé tabuli, se sdílením zápisků dalším účastníkům přes internet a možností zápisky uložit, prohlížeč internetových stránek, aplikaci pro bezdrátové sdílení obrazu. Instalace (montážní práce, doprava, instalační materiál, revizní zpráva, technická instruktáž) Kompatibilní s již ve škole zavedeným výukovým software Smart Notebook. Je možné, že softwarová kompatibilita umožňuje pouze jediné řešení na trhu.</t>
  </si>
  <si>
    <r>
      <t xml:space="preserve">Bezdrátová dokumentová kamera s flexibilním ramenem, s možností práce úplně bez kabelů - přenos obrazu přes Wifi, napájení i z baterie minimálně 6,5h. Minimálně 8 x digitální zoom, LED osvětlení snímaného objektu. Snímaná plocha až minimálně 20x30 cm. Záznam na SD kartu. Připojení přes HDMI, USB a Wifi. </t>
    </r>
    <r>
      <rPr>
        <sz val="9"/>
        <rFont val="Arial"/>
        <family val="2"/>
      </rPr>
      <t>Kompatibilní s již ve škole zavedeným výukovým software Smart Notebook. Je možné, že softwarová kompatibilita umožňuje pouze jediné řešení na trhu.</t>
    </r>
  </si>
  <si>
    <r>
      <t xml:space="preserve">Pracovní stanice v provedení Mini Tower, výkon CPU min. 14000 dle nezávislého testu cpubenchmark.net </t>
    </r>
    <r>
      <rPr>
        <b/>
        <sz val="9"/>
        <color indexed="53"/>
        <rFont val="Arial"/>
        <family val="2"/>
      </rPr>
      <t>(měřeno dle indexu V10)</t>
    </r>
    <r>
      <rPr>
        <sz val="9"/>
        <rFont val="Arial"/>
        <family val="2"/>
      </rPr>
      <t>, 16GB RAM DDR4, disky 512GB SSD a 2TB HDD, dedikovaná grafická karta min. 5GB GDDR5 s DisplayPortem, GLAN, USB 2.0 a 3.0/3.1 Gen 1, USB Type-C 3.1 Gen 2, klávesnice a myš stejného výrobce, operační systém s podporu AD (domény), servisní služby s odezvou do následujícího pracovního dne od nahlášení servisní události, lokalizace pro CZ</t>
    </r>
  </si>
  <si>
    <r>
      <t xml:space="preserve">Notebook, displej 15,6", rozlišení 1920x1080, benchmark CPU 7000 bodů dle cpubenchmark.net </t>
    </r>
    <r>
      <rPr>
        <b/>
        <sz val="9"/>
        <color indexed="53"/>
        <rFont val="Arial"/>
        <family val="2"/>
      </rPr>
      <t>(měřeno dle indexu V9)</t>
    </r>
    <r>
      <rPr>
        <sz val="9"/>
        <rFont val="Arial"/>
        <family val="2"/>
      </rPr>
      <t>, 8 GB RAM DDR4 2666 MHz, 256 GB SSD, GLAN, WIFI n/ac, HD kamera, čtečka paměťových karet, HDMI, USB 3.0/3.1/3.2 Gen 1 Type-A, konektor pro sluchátka a mikrofon, baterie 10 hod.,napájecí adaptér, malá drátová myš,  operační systém s podporu AD (domény), lokalizace pro CZ</t>
    </r>
  </si>
  <si>
    <r>
      <t xml:space="preserve">Tablet s tenkou (5.5mm) kovovou konstrukcí. Dotykový Super AMOLED displej s úhlopříčkou 10.5" a rozlišením 2560 x 1600 bodů, CPU 166000 bodů dle https://www.androidbenchmark.net/v2_device_list.php </t>
    </r>
    <r>
      <rPr>
        <b/>
        <sz val="9"/>
        <color indexed="53"/>
        <rFont val="Arial"/>
        <family val="2"/>
      </rPr>
      <t>(měřeno dle indexu V2)</t>
    </r>
    <r>
      <rPr>
        <sz val="9"/>
        <rFont val="Arial"/>
        <family val="2"/>
      </rPr>
      <t>, 4GB RAM, 64GB interní paměti; microSD slot, WiFi ac, Bluetooth 5.0, USB Type-C, 13 Mpx f/2.0 a 8 Mpx f/2.0 kamery, GPS/Glonass,  4 reproduktory a zvuk Dolby, baterie s kapacitou 7000mAh a podporou rychlého nabíjení; OS Android 9.0 kompatibilní se stávajícím softwarem ve škole, lokalizace pro CZ</t>
    </r>
  </si>
  <si>
    <r>
      <t xml:space="preserve">NAS (Network-attached storage) kompatibilní s již ve škole provozovaným systémem Central Management systém pro správu síťových úložišť Synology, CPU 64-bit (benchmark 2100 bodů dle https://www.cpubenchmark.net - </t>
    </r>
    <r>
      <rPr>
        <b/>
        <sz val="9"/>
        <color indexed="53"/>
        <rFont val="Arial"/>
        <family val="2"/>
      </rPr>
      <t>měřeno dle indexu V2</t>
    </r>
    <r>
      <rPr>
        <sz val="9"/>
        <rFont val="Arial"/>
        <family val="2"/>
      </rPr>
      <t>), 8 GB RAM DDR3, HW šifrování ukládání dat, maximální rozlišení videa 4K, diskové pole HDD 5 x 6 TB ( SATA III 6Gb/s 256 MB cache, určeno pro NAS, provoz 24/7,RAID -SHR,0,1,5,6,10,JBOD, disky vyměnitelné za provozu), 2xRJ-45 1Gb/s LAN port (agregace), USB 3.0, licence pro záznam 4 kamer, OS kompatibilní s provozovaným systémem DSM, zálohování stanice, serveru, cloudu pro týmovou spolupráci, přehrávání   videa, zvuků, podpora sdílení na sociálních sítích, virtualizace Windows, Linux a Virtual DSM, klonování a migrace virtuálních počítačů, integrace domény AD, Lokalizace pro CZ.</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</si>
</sst>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Kč-405];[Red]\-#,##0.00\ [$Kč-405]"/>
    <numFmt numFmtId="165" formatCode="#,##0.00&quot; Kč&quot;"/>
    <numFmt numFmtId="166" formatCode="&quot;Yes&quot;;&quot;Yes&quot;;&quot;No&quot;"/>
    <numFmt numFmtId="167" formatCode="&quot;True&quot;;&quot;True&quot;;&quot;False&quot;"/>
    <numFmt numFmtId="168" formatCode="&quot;On&quot;;&quot;On&quot;;&quot;Off&quot;"/>
    <numFmt numFmtId="169" formatCode="[$¥€-2]\ #\ ##,000_);[Red]\([$€-2]\ #\ ##,000\)"/>
  </numFmts>
  <fonts count="41">
    <font>
      <sz val="10"/>
      <name val="Arial"/>
      <family val="2"/>
    </font>
    <font>
      <sz val="10"/>
      <color indexed="10"/>
      <name val="Arial Unicode MS"/>
      <family val="2"/>
    </font>
    <font>
      <sz val="11"/>
      <color indexed="8"/>
      <name val="Calibri"/>
      <family val="2"/>
    </font>
    <font>
      <sz val="9"/>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b/>
      <sz val="9"/>
      <color indexed="53"/>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 fillId="0" borderId="0">
      <alignment/>
      <protection/>
    </xf>
    <xf numFmtId="0" fontId="26" fillId="20" borderId="0" applyNumberFormat="0" applyBorder="0" applyAlignment="0" applyProtection="0"/>
    <xf numFmtId="0" fontId="27"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23" borderId="6" applyNumberFormat="0" applyFont="0" applyAlignment="0" applyProtection="0"/>
    <xf numFmtId="9" fontId="0" fillId="0" borderId="0" applyFill="0" applyBorder="0" applyAlignment="0" applyProtection="0"/>
    <xf numFmtId="0" fontId="33" fillId="0" borderId="7" applyNumberFormat="0" applyFill="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25">
    <xf numFmtId="0" fontId="0" fillId="0" borderId="0" xfId="0" applyAlignment="1">
      <alignment/>
    </xf>
    <xf numFmtId="0" fontId="0" fillId="0" borderId="0" xfId="0" applyFill="1" applyAlignment="1">
      <alignment/>
    </xf>
    <xf numFmtId="0" fontId="3" fillId="0" borderId="0" xfId="41" applyFont="1" applyFill="1" applyAlignment="1">
      <alignment horizontal="left" vertical="center" wrapText="1"/>
      <protection/>
    </xf>
    <xf numFmtId="0" fontId="3" fillId="0" borderId="0" xfId="41" applyFont="1" applyFill="1" applyAlignment="1">
      <alignment horizontal="center" vertical="center" wrapText="1"/>
      <protection/>
    </xf>
    <xf numFmtId="0" fontId="3" fillId="0" borderId="0" xfId="41" applyFont="1" applyFill="1" applyAlignment="1">
      <alignment vertical="center" wrapText="1"/>
      <protection/>
    </xf>
    <xf numFmtId="0" fontId="3" fillId="0" borderId="0" xfId="41" applyFont="1" applyFill="1" applyAlignment="1">
      <alignment horizontal="right" vertical="center" wrapText="1"/>
      <protection/>
    </xf>
    <xf numFmtId="0" fontId="3" fillId="0" borderId="0" xfId="41" applyFont="1" applyFill="1" applyBorder="1" applyAlignment="1">
      <alignment horizontal="left" vertical="center" wrapText="1"/>
      <protection/>
    </xf>
    <xf numFmtId="0" fontId="3" fillId="0" borderId="0" xfId="41" applyFont="1" applyFill="1" applyBorder="1" applyAlignment="1">
      <alignment horizontal="center" vertical="center" wrapText="1"/>
      <protection/>
    </xf>
    <xf numFmtId="165" fontId="3" fillId="0" borderId="0" xfId="41" applyNumberFormat="1" applyFont="1" applyFill="1" applyBorder="1" applyAlignment="1">
      <alignment horizontal="right" vertical="center" wrapText="1"/>
      <protection/>
    </xf>
    <xf numFmtId="165" fontId="4" fillId="0" borderId="10" xfId="41" applyNumberFormat="1" applyFont="1" applyFill="1" applyBorder="1" applyAlignment="1">
      <alignment horizontal="center" vertical="center" wrapText="1"/>
      <protection/>
    </xf>
    <xf numFmtId="165" fontId="4" fillId="0" borderId="11" xfId="41" applyNumberFormat="1" applyFont="1" applyFill="1" applyBorder="1" applyAlignment="1">
      <alignment horizontal="center" vertical="center" wrapText="1"/>
      <protection/>
    </xf>
    <xf numFmtId="0" fontId="4" fillId="0" borderId="12" xfId="41" applyFont="1" applyFill="1" applyBorder="1" applyAlignment="1">
      <alignment horizontal="center" vertical="center" wrapText="1"/>
      <protection/>
    </xf>
    <xf numFmtId="165" fontId="4" fillId="0" borderId="12" xfId="41" applyNumberFormat="1" applyFont="1" applyFill="1" applyBorder="1" applyAlignment="1">
      <alignment horizontal="center" vertical="center" wrapText="1"/>
      <protection/>
    </xf>
    <xf numFmtId="165" fontId="4" fillId="0" borderId="13" xfId="41" applyNumberFormat="1" applyFont="1" applyFill="1" applyBorder="1" applyAlignment="1">
      <alignment horizontal="center" vertical="center" wrapText="1"/>
      <protection/>
    </xf>
    <xf numFmtId="0" fontId="0" fillId="0" borderId="14" xfId="0" applyFont="1" applyFill="1" applyBorder="1" applyAlignment="1">
      <alignment/>
    </xf>
    <xf numFmtId="4" fontId="3" fillId="0" borderId="14" xfId="0" applyNumberFormat="1" applyFont="1" applyFill="1" applyBorder="1" applyAlignment="1">
      <alignment horizontal="left" vertical="center" wrapText="1"/>
    </xf>
    <xf numFmtId="0" fontId="3" fillId="0" borderId="14" xfId="41" applyFont="1" applyFill="1" applyBorder="1" applyAlignment="1">
      <alignment horizontal="left" vertical="center" wrapText="1"/>
      <protection/>
    </xf>
    <xf numFmtId="0" fontId="3" fillId="0" borderId="14" xfId="41" applyFont="1" applyFill="1" applyBorder="1" applyAlignment="1">
      <alignment horizontal="center" vertical="center" wrapText="1"/>
      <protection/>
    </xf>
    <xf numFmtId="164" fontId="3" fillId="0" borderId="14" xfId="41" applyNumberFormat="1" applyFont="1" applyFill="1" applyBorder="1" applyAlignment="1">
      <alignment horizontal="right" vertical="center"/>
      <protection/>
    </xf>
    <xf numFmtId="165" fontId="3" fillId="0" borderId="14" xfId="41" applyNumberFormat="1" applyFont="1" applyFill="1" applyBorder="1" applyAlignment="1">
      <alignment horizontal="right" vertical="center" wrapText="1"/>
      <protection/>
    </xf>
    <xf numFmtId="0" fontId="4" fillId="0" borderId="15" xfId="41" applyFont="1" applyFill="1" applyBorder="1" applyAlignment="1">
      <alignment horizontal="center" vertical="center" wrapText="1"/>
      <protection/>
    </xf>
    <xf numFmtId="0" fontId="4" fillId="0" borderId="16" xfId="4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3" fillId="0" borderId="0" xfId="0" applyFont="1" applyAlignment="1">
      <alignment horizontal="justify" vertical="center"/>
    </xf>
    <xf numFmtId="0" fontId="40" fillId="0" borderId="0" xfId="0" applyFont="1" applyAlignment="1">
      <alignment vertical="center"/>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Bez názvu1" xfId="33"/>
    <cellStyle name="Bez názvu2" xfId="34"/>
    <cellStyle name="Bez názvu3" xfId="35"/>
    <cellStyle name="Bez názvu4" xfId="36"/>
    <cellStyle name="Bez názvu5" xfId="37"/>
    <cellStyle name="Celkem" xfId="38"/>
    <cellStyle name="Comma" xfId="39"/>
    <cellStyle name="Comma [0]" xfId="40"/>
    <cellStyle name="Excel Built-in Normal" xfId="41"/>
    <cellStyle name="Chybně"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dxfs count="2">
    <dxf>
      <font>
        <b val="0"/>
        <color indexed="10"/>
      </font>
    </dxf>
    <dxf>
      <font>
        <b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4"/>
  <sheetViews>
    <sheetView tabSelected="1" zoomScalePageLayoutView="0" workbookViewId="0" topLeftCell="A7">
      <selection activeCell="E7" sqref="E7"/>
    </sheetView>
  </sheetViews>
  <sheetFormatPr defaultColWidth="11.57421875" defaultRowHeight="12.75"/>
  <cols>
    <col min="1" max="1" width="3.00390625" style="1" customWidth="1"/>
    <col min="2" max="2" width="11.57421875" style="1" customWidth="1"/>
    <col min="3" max="4" width="20.7109375" style="2" customWidth="1"/>
    <col min="5" max="5" width="54.57421875" style="2" customWidth="1"/>
    <col min="6" max="6" width="14.28125" style="3" customWidth="1"/>
    <col min="7" max="7" width="20.7109375" style="4" customWidth="1"/>
    <col min="8" max="10" width="8.00390625" style="3" customWidth="1"/>
    <col min="11" max="12" width="14.421875" style="5" customWidth="1"/>
    <col min="13" max="13" width="20.7109375" style="5" customWidth="1"/>
    <col min="14" max="16384" width="11.57421875" style="1" customWidth="1"/>
  </cols>
  <sheetData>
    <row r="1" spans="4:13" ht="12.75">
      <c r="D1" s="6"/>
      <c r="E1" s="6"/>
      <c r="F1" s="7"/>
      <c r="G1" s="7"/>
      <c r="H1" s="7"/>
      <c r="I1" s="7"/>
      <c r="J1" s="7"/>
      <c r="K1" s="8"/>
      <c r="L1" s="8"/>
      <c r="M1" s="8"/>
    </row>
    <row r="2" spans="2:13" ht="12.75" customHeight="1">
      <c r="B2" s="20" t="s">
        <v>0</v>
      </c>
      <c r="C2" s="21" t="s">
        <v>13</v>
      </c>
      <c r="D2" s="21" t="s">
        <v>1</v>
      </c>
      <c r="E2" s="21" t="s">
        <v>2</v>
      </c>
      <c r="F2" s="21" t="s">
        <v>3</v>
      </c>
      <c r="G2" s="21"/>
      <c r="H2" s="22" t="s">
        <v>4</v>
      </c>
      <c r="I2" s="22"/>
      <c r="J2" s="22"/>
      <c r="K2" s="9" t="s">
        <v>5</v>
      </c>
      <c r="L2" s="9" t="s">
        <v>6</v>
      </c>
      <c r="M2" s="10" t="s">
        <v>6</v>
      </c>
    </row>
    <row r="3" spans="2:13" ht="12.75">
      <c r="B3" s="20"/>
      <c r="C3" s="21"/>
      <c r="D3" s="21"/>
      <c r="E3" s="21"/>
      <c r="F3" s="21"/>
      <c r="G3" s="21"/>
      <c r="H3" s="11" t="s">
        <v>7</v>
      </c>
      <c r="I3" s="11" t="s">
        <v>8</v>
      </c>
      <c r="J3" s="11" t="s">
        <v>9</v>
      </c>
      <c r="K3" s="12" t="s">
        <v>10</v>
      </c>
      <c r="L3" s="12" t="s">
        <v>10</v>
      </c>
      <c r="M3" s="13" t="s">
        <v>11</v>
      </c>
    </row>
    <row r="4" spans="2:13" ht="96">
      <c r="B4" s="14" t="s">
        <v>14</v>
      </c>
      <c r="C4" s="15" t="s">
        <v>15</v>
      </c>
      <c r="D4" s="16" t="s">
        <v>16</v>
      </c>
      <c r="E4" s="16" t="s">
        <v>70</v>
      </c>
      <c r="F4" s="17">
        <v>3</v>
      </c>
      <c r="G4" s="17" t="s">
        <v>12</v>
      </c>
      <c r="H4" s="17"/>
      <c r="I4" s="17"/>
      <c r="J4" s="17"/>
      <c r="K4" s="18">
        <v>0</v>
      </c>
      <c r="L4" s="19">
        <f aca="true" t="shared" si="0" ref="L4:L19">K4*F4</f>
        <v>0</v>
      </c>
      <c r="M4" s="19">
        <f aca="true" t="shared" si="1" ref="M4:M23">L4*1.21</f>
        <v>0</v>
      </c>
    </row>
    <row r="5" spans="2:13" ht="48">
      <c r="B5" s="14" t="s">
        <v>14</v>
      </c>
      <c r="C5" s="15" t="s">
        <v>17</v>
      </c>
      <c r="D5" s="16" t="s">
        <v>18</v>
      </c>
      <c r="E5" s="16" t="s">
        <v>19</v>
      </c>
      <c r="F5" s="17">
        <v>3</v>
      </c>
      <c r="G5" s="17" t="s">
        <v>12</v>
      </c>
      <c r="H5" s="17"/>
      <c r="I5" s="17"/>
      <c r="J5" s="17"/>
      <c r="K5" s="18">
        <v>0</v>
      </c>
      <c r="L5" s="19">
        <f t="shared" si="0"/>
        <v>0</v>
      </c>
      <c r="M5" s="19">
        <f t="shared" si="1"/>
        <v>0</v>
      </c>
    </row>
    <row r="6" spans="2:13" ht="84">
      <c r="B6" s="14" t="s">
        <v>14</v>
      </c>
      <c r="C6" s="15" t="s">
        <v>20</v>
      </c>
      <c r="D6" s="16" t="s">
        <v>21</v>
      </c>
      <c r="E6" s="16" t="s">
        <v>71</v>
      </c>
      <c r="F6" s="17">
        <v>24</v>
      </c>
      <c r="G6" s="17" t="s">
        <v>12</v>
      </c>
      <c r="H6" s="17"/>
      <c r="I6" s="17"/>
      <c r="J6" s="17"/>
      <c r="K6" s="18">
        <v>0</v>
      </c>
      <c r="L6" s="19">
        <f t="shared" si="0"/>
        <v>0</v>
      </c>
      <c r="M6" s="19">
        <f t="shared" si="1"/>
        <v>0</v>
      </c>
    </row>
    <row r="7" spans="2:13" ht="108">
      <c r="B7" s="14" t="s">
        <v>14</v>
      </c>
      <c r="C7" s="15" t="s">
        <v>22</v>
      </c>
      <c r="D7" s="16" t="s">
        <v>23</v>
      </c>
      <c r="E7" s="16" t="s">
        <v>72</v>
      </c>
      <c r="F7" s="17">
        <v>25</v>
      </c>
      <c r="G7" s="17" t="s">
        <v>12</v>
      </c>
      <c r="H7" s="17"/>
      <c r="I7" s="17"/>
      <c r="J7" s="17"/>
      <c r="K7" s="18">
        <v>0</v>
      </c>
      <c r="L7" s="19">
        <f t="shared" si="0"/>
        <v>0</v>
      </c>
      <c r="M7" s="19">
        <f t="shared" si="1"/>
        <v>0</v>
      </c>
    </row>
    <row r="8" spans="2:13" ht="168">
      <c r="B8" s="14" t="s">
        <v>14</v>
      </c>
      <c r="C8" s="15" t="s">
        <v>24</v>
      </c>
      <c r="D8" s="16" t="s">
        <v>25</v>
      </c>
      <c r="E8" s="16" t="s">
        <v>73</v>
      </c>
      <c r="F8" s="17">
        <v>1</v>
      </c>
      <c r="G8" s="17" t="s">
        <v>12</v>
      </c>
      <c r="H8" s="17"/>
      <c r="I8" s="17"/>
      <c r="J8" s="17"/>
      <c r="K8" s="18">
        <v>0</v>
      </c>
      <c r="L8" s="19">
        <f t="shared" si="0"/>
        <v>0</v>
      </c>
      <c r="M8" s="19">
        <f t="shared" si="1"/>
        <v>0</v>
      </c>
    </row>
    <row r="9" spans="2:13" ht="60">
      <c r="B9" s="14" t="s">
        <v>14</v>
      </c>
      <c r="C9" s="15" t="s">
        <v>26</v>
      </c>
      <c r="D9" s="16" t="s">
        <v>27</v>
      </c>
      <c r="E9" s="16" t="s">
        <v>28</v>
      </c>
      <c r="F9" s="17">
        <v>1</v>
      </c>
      <c r="G9" s="17" t="s">
        <v>12</v>
      </c>
      <c r="H9" s="17"/>
      <c r="I9" s="17"/>
      <c r="J9" s="17"/>
      <c r="K9" s="18">
        <v>0</v>
      </c>
      <c r="L9" s="19">
        <f t="shared" si="0"/>
        <v>0</v>
      </c>
      <c r="M9" s="19">
        <f t="shared" si="1"/>
        <v>0</v>
      </c>
    </row>
    <row r="10" spans="2:13" ht="120">
      <c r="B10" s="14" t="s">
        <v>14</v>
      </c>
      <c r="C10" s="15" t="s">
        <v>29</v>
      </c>
      <c r="D10" s="16" t="s">
        <v>30</v>
      </c>
      <c r="E10" s="16" t="s">
        <v>31</v>
      </c>
      <c r="F10" s="17">
        <v>3</v>
      </c>
      <c r="G10" s="17" t="s">
        <v>12</v>
      </c>
      <c r="H10" s="17"/>
      <c r="I10" s="17"/>
      <c r="J10" s="17"/>
      <c r="K10" s="18">
        <v>0</v>
      </c>
      <c r="L10" s="19">
        <f t="shared" si="0"/>
        <v>0</v>
      </c>
      <c r="M10" s="19">
        <f t="shared" si="1"/>
        <v>0</v>
      </c>
    </row>
    <row r="11" spans="2:13" ht="60">
      <c r="B11" s="14" t="s">
        <v>14</v>
      </c>
      <c r="C11" s="15" t="s">
        <v>32</v>
      </c>
      <c r="D11" s="16" t="s">
        <v>33</v>
      </c>
      <c r="E11" s="16" t="s">
        <v>34</v>
      </c>
      <c r="F11" s="17">
        <v>1</v>
      </c>
      <c r="G11" s="17" t="s">
        <v>12</v>
      </c>
      <c r="H11" s="17"/>
      <c r="I11" s="17"/>
      <c r="J11" s="17"/>
      <c r="K11" s="18">
        <v>0</v>
      </c>
      <c r="L11" s="19">
        <f t="shared" si="0"/>
        <v>0</v>
      </c>
      <c r="M11" s="19">
        <f t="shared" si="1"/>
        <v>0</v>
      </c>
    </row>
    <row r="12" spans="2:13" ht="36">
      <c r="B12" s="14" t="s">
        <v>14</v>
      </c>
      <c r="C12" s="15" t="s">
        <v>35</v>
      </c>
      <c r="D12" s="16" t="s">
        <v>36</v>
      </c>
      <c r="E12" s="16" t="s">
        <v>37</v>
      </c>
      <c r="F12" s="17">
        <v>3</v>
      </c>
      <c r="G12" s="17" t="s">
        <v>12</v>
      </c>
      <c r="H12" s="17"/>
      <c r="I12" s="17"/>
      <c r="J12" s="17"/>
      <c r="K12" s="18">
        <v>0</v>
      </c>
      <c r="L12" s="19">
        <f t="shared" si="0"/>
        <v>0</v>
      </c>
      <c r="M12" s="19">
        <f t="shared" si="1"/>
        <v>0</v>
      </c>
    </row>
    <row r="13" spans="2:13" ht="36">
      <c r="B13" s="14" t="s">
        <v>14</v>
      </c>
      <c r="C13" s="15" t="s">
        <v>38</v>
      </c>
      <c r="D13" s="16" t="s">
        <v>36</v>
      </c>
      <c r="E13" s="16" t="s">
        <v>39</v>
      </c>
      <c r="F13" s="17">
        <v>2</v>
      </c>
      <c r="G13" s="17" t="s">
        <v>12</v>
      </c>
      <c r="H13" s="17"/>
      <c r="I13" s="17"/>
      <c r="J13" s="17"/>
      <c r="K13" s="18">
        <v>0</v>
      </c>
      <c r="L13" s="19">
        <f t="shared" si="0"/>
        <v>0</v>
      </c>
      <c r="M13" s="19">
        <f t="shared" si="1"/>
        <v>0</v>
      </c>
    </row>
    <row r="14" spans="2:13" ht="12.75">
      <c r="B14" s="14" t="s">
        <v>14</v>
      </c>
      <c r="C14" s="15" t="s">
        <v>40</v>
      </c>
      <c r="D14" s="16" t="s">
        <v>41</v>
      </c>
      <c r="E14" s="24" t="s">
        <v>69</v>
      </c>
      <c r="F14" s="17">
        <v>3</v>
      </c>
      <c r="G14" s="17" t="s">
        <v>12</v>
      </c>
      <c r="H14" s="17"/>
      <c r="I14" s="17"/>
      <c r="J14" s="17"/>
      <c r="K14" s="18">
        <v>0</v>
      </c>
      <c r="L14" s="19">
        <f t="shared" si="0"/>
        <v>0</v>
      </c>
      <c r="M14" s="19">
        <f t="shared" si="1"/>
        <v>0</v>
      </c>
    </row>
    <row r="15" spans="2:13" ht="108">
      <c r="B15" s="14" t="s">
        <v>14</v>
      </c>
      <c r="C15" s="15" t="s">
        <v>42</v>
      </c>
      <c r="D15" s="16" t="s">
        <v>43</v>
      </c>
      <c r="E15" s="16" t="s">
        <v>44</v>
      </c>
      <c r="F15" s="17">
        <v>2</v>
      </c>
      <c r="G15" s="17" t="s">
        <v>12</v>
      </c>
      <c r="H15" s="17"/>
      <c r="I15" s="17"/>
      <c r="J15" s="17"/>
      <c r="K15" s="18">
        <v>0</v>
      </c>
      <c r="L15" s="19">
        <f t="shared" si="0"/>
        <v>0</v>
      </c>
      <c r="M15" s="19">
        <f t="shared" si="1"/>
        <v>0</v>
      </c>
    </row>
    <row r="16" spans="2:13" ht="60">
      <c r="B16" s="14" t="s">
        <v>14</v>
      </c>
      <c r="C16" s="15" t="s">
        <v>45</v>
      </c>
      <c r="D16" s="16" t="s">
        <v>46</v>
      </c>
      <c r="E16" s="23" t="s">
        <v>67</v>
      </c>
      <c r="F16" s="17">
        <v>1</v>
      </c>
      <c r="G16" s="17" t="s">
        <v>12</v>
      </c>
      <c r="H16" s="17"/>
      <c r="I16" s="17"/>
      <c r="J16" s="17"/>
      <c r="K16" s="18">
        <v>0</v>
      </c>
      <c r="L16" s="19">
        <f t="shared" si="0"/>
        <v>0</v>
      </c>
      <c r="M16" s="19">
        <f t="shared" si="1"/>
        <v>0</v>
      </c>
    </row>
    <row r="17" spans="2:13" ht="12.75">
      <c r="B17" s="14" t="s">
        <v>14</v>
      </c>
      <c r="C17" s="15" t="s">
        <v>47</v>
      </c>
      <c r="D17" s="16" t="s">
        <v>48</v>
      </c>
      <c r="E17" s="16" t="s">
        <v>49</v>
      </c>
      <c r="F17" s="17">
        <v>40</v>
      </c>
      <c r="G17" s="17" t="s">
        <v>12</v>
      </c>
      <c r="H17" s="17"/>
      <c r="I17" s="17"/>
      <c r="J17" s="17"/>
      <c r="K17" s="18">
        <v>0</v>
      </c>
      <c r="L17" s="19">
        <f t="shared" si="0"/>
        <v>0</v>
      </c>
      <c r="M17" s="19">
        <f t="shared" si="1"/>
        <v>0</v>
      </c>
    </row>
    <row r="18" spans="2:13" ht="168">
      <c r="B18" s="14" t="s">
        <v>14</v>
      </c>
      <c r="C18" s="15" t="s">
        <v>50</v>
      </c>
      <c r="D18" s="16" t="s">
        <v>51</v>
      </c>
      <c r="E18" s="16" t="s">
        <v>68</v>
      </c>
      <c r="F18" s="17">
        <v>3</v>
      </c>
      <c r="G18" s="17" t="s">
        <v>12</v>
      </c>
      <c r="H18" s="17"/>
      <c r="I18" s="17"/>
      <c r="J18" s="17"/>
      <c r="K18" s="18">
        <v>0</v>
      </c>
      <c r="L18" s="19">
        <f t="shared" si="0"/>
        <v>0</v>
      </c>
      <c r="M18" s="19">
        <f t="shared" si="1"/>
        <v>0</v>
      </c>
    </row>
    <row r="19" spans="2:13" ht="24">
      <c r="B19" s="14" t="s">
        <v>14</v>
      </c>
      <c r="C19" s="15" t="s">
        <v>52</v>
      </c>
      <c r="D19" s="16" t="s">
        <v>53</v>
      </c>
      <c r="E19" s="16" t="s">
        <v>54</v>
      </c>
      <c r="F19" s="17">
        <v>3</v>
      </c>
      <c r="G19" s="17" t="s">
        <v>12</v>
      </c>
      <c r="H19" s="17"/>
      <c r="I19" s="17"/>
      <c r="J19" s="17"/>
      <c r="K19" s="18">
        <v>0</v>
      </c>
      <c r="L19" s="19">
        <f t="shared" si="0"/>
        <v>0</v>
      </c>
      <c r="M19" s="19">
        <f t="shared" si="1"/>
        <v>0</v>
      </c>
    </row>
    <row r="20" spans="2:13" ht="36">
      <c r="B20" s="14" t="s">
        <v>14</v>
      </c>
      <c r="C20" s="15" t="s">
        <v>55</v>
      </c>
      <c r="D20" s="16" t="s">
        <v>56</v>
      </c>
      <c r="E20" s="16" t="s">
        <v>57</v>
      </c>
      <c r="F20" s="17">
        <v>3</v>
      </c>
      <c r="G20" s="17" t="s">
        <v>12</v>
      </c>
      <c r="H20" s="17"/>
      <c r="I20" s="17"/>
      <c r="J20" s="17"/>
      <c r="K20" s="18">
        <v>0</v>
      </c>
      <c r="L20" s="19">
        <f>F20*K20</f>
        <v>0</v>
      </c>
      <c r="M20" s="19">
        <f t="shared" si="1"/>
        <v>0</v>
      </c>
    </row>
    <row r="21" spans="2:13" ht="12.75">
      <c r="B21" s="14" t="s">
        <v>14</v>
      </c>
      <c r="C21" s="15" t="s">
        <v>58</v>
      </c>
      <c r="D21" s="16" t="s">
        <v>59</v>
      </c>
      <c r="E21" s="16" t="s">
        <v>60</v>
      </c>
      <c r="F21" s="17">
        <v>10</v>
      </c>
      <c r="G21" s="17" t="s">
        <v>12</v>
      </c>
      <c r="H21" s="17"/>
      <c r="I21" s="17"/>
      <c r="J21" s="17"/>
      <c r="K21" s="18">
        <v>0</v>
      </c>
      <c r="L21" s="19">
        <f>K21*F21</f>
        <v>0</v>
      </c>
      <c r="M21" s="19">
        <f t="shared" si="1"/>
        <v>0</v>
      </c>
    </row>
    <row r="22" spans="2:13" ht="108">
      <c r="B22" s="14" t="s">
        <v>14</v>
      </c>
      <c r="C22" s="15" t="s">
        <v>61</v>
      </c>
      <c r="D22" s="16" t="s">
        <v>62</v>
      </c>
      <c r="E22" s="16" t="s">
        <v>63</v>
      </c>
      <c r="F22" s="17">
        <v>1</v>
      </c>
      <c r="G22" s="17" t="s">
        <v>12</v>
      </c>
      <c r="H22" s="17"/>
      <c r="I22" s="17"/>
      <c r="J22" s="17"/>
      <c r="K22" s="18">
        <v>0</v>
      </c>
      <c r="L22" s="19">
        <f>K22*F22</f>
        <v>0</v>
      </c>
      <c r="M22" s="19">
        <f t="shared" si="1"/>
        <v>0</v>
      </c>
    </row>
    <row r="23" spans="2:13" ht="60">
      <c r="B23" s="14" t="s">
        <v>14</v>
      </c>
      <c r="C23" s="15" t="s">
        <v>64</v>
      </c>
      <c r="D23" s="16" t="s">
        <v>65</v>
      </c>
      <c r="E23" s="16" t="s">
        <v>66</v>
      </c>
      <c r="F23" s="17">
        <v>2</v>
      </c>
      <c r="G23" s="17" t="s">
        <v>12</v>
      </c>
      <c r="H23" s="17"/>
      <c r="I23" s="17"/>
      <c r="J23" s="17"/>
      <c r="K23" s="18">
        <v>0</v>
      </c>
      <c r="L23" s="19">
        <f>K23*F23</f>
        <v>0</v>
      </c>
      <c r="M23" s="19">
        <f t="shared" si="1"/>
        <v>0</v>
      </c>
    </row>
    <row r="24" spans="12:13" ht="12.75">
      <c r="L24" s="19">
        <f>SUM(L4:L23)</f>
        <v>0</v>
      </c>
      <c r="M24" s="19">
        <f>SUM(M4:M23)</f>
        <v>0</v>
      </c>
    </row>
  </sheetData>
  <sheetProtection selectLockedCells="1" selectUnlockedCells="1"/>
  <mergeCells count="6">
    <mergeCell ref="B2:B3"/>
    <mergeCell ref="C2:C3"/>
    <mergeCell ref="D2:D3"/>
    <mergeCell ref="E2:E3"/>
    <mergeCell ref="F2:G3"/>
    <mergeCell ref="H2:J2"/>
  </mergeCells>
  <conditionalFormatting sqref="C20">
    <cfRule type="cellIs" priority="1" dxfId="0" operator="equal" stopIfTrue="1">
      <formula>"zrušeno"</formula>
    </cfRule>
  </conditionalFormatting>
  <conditionalFormatting sqref="C4:C19 C21:C23">
    <cfRule type="cellIs" priority="2" dxfId="0" operator="equal" stopIfTrue="1">
      <formula>"zrušeno"</formula>
    </cfRule>
  </conditionalFormatting>
  <printOptions/>
  <pageMargins left="0.7875" right="0.7875" top="1.0527777777777778" bottom="1.0527777777777778" header="0.7875" footer="0.7875"/>
  <pageSetup horizontalDpi="300" verticalDpi="300" orientation="portrait" paperSize="9" r:id="rId1"/>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dcterms:created xsi:type="dcterms:W3CDTF">2020-07-15T09:19:23Z</dcterms:created>
  <dcterms:modified xsi:type="dcterms:W3CDTF">2020-07-15T09:45:58Z</dcterms:modified>
  <cp:category/>
  <cp:version/>
  <cp:contentType/>
  <cp:contentStatus/>
</cp:coreProperties>
</file>